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0C6D77E6-5626-4A1A-B041-6E18403A0E1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0730" windowHeight="110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H158" i="1" s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l="1"/>
  <c r="H10" i="1"/>
  <c r="H160" i="1" s="1"/>
  <c r="E85" i="1"/>
  <c r="E10" i="1"/>
  <c r="F160" i="1"/>
  <c r="E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<sst xmlns="http://schemas.openxmlformats.org/spreadsheetml/2006/main" count="163" uniqueCount="90">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</sst>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71" sqref="H171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554687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552077918.63999999</v>
      </c>
      <c r="D10" s="8">
        <f>SUM(D12,D20,D30,D40,D50,D60,D64,D73,D77)</f>
        <v>7351731.8699999899</v>
      </c>
      <c r="E10" s="24">
        <f t="shared" ref="E10:H10" si="0">SUM(E12,E20,E30,E40,E50,E60,E64,E73,E77)</f>
        <v>559429650.50999999</v>
      </c>
      <c r="F10" s="8">
        <f t="shared" si="0"/>
        <v>182790032.13999996</v>
      </c>
      <c r="G10" s="8">
        <f t="shared" si="0"/>
        <v>105840022.03999999</v>
      </c>
      <c r="H10" s="24">
        <f t="shared" si="0"/>
        <v>376639618.36999995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97690000</v>
      </c>
      <c r="D12" s="7">
        <f>SUM(D13:D19)</f>
        <v>610427.33999999985</v>
      </c>
      <c r="E12" s="25">
        <f t="shared" ref="E12:H12" si="1">SUM(E13:E19)</f>
        <v>98300427.340000004</v>
      </c>
      <c r="F12" s="7">
        <f t="shared" si="1"/>
        <v>24229700.880000003</v>
      </c>
      <c r="G12" s="7">
        <f t="shared" si="1"/>
        <v>22362078.150000002</v>
      </c>
      <c r="H12" s="25">
        <f t="shared" si="1"/>
        <v>74070726.460000008</v>
      </c>
    </row>
    <row r="13" spans="2:9" ht="22.8" x14ac:dyDescent="0.25">
      <c r="B13" s="10" t="s">
        <v>14</v>
      </c>
      <c r="C13" s="22">
        <v>29203202</v>
      </c>
      <c r="D13" s="22">
        <v>1106522</v>
      </c>
      <c r="E13" s="26">
        <f>SUM(C13:D13)</f>
        <v>30309724</v>
      </c>
      <c r="F13" s="23">
        <v>7742314.1699999999</v>
      </c>
      <c r="G13" s="23">
        <v>7742314.1699999999</v>
      </c>
      <c r="H13" s="30">
        <f>SUM(E13-F13)</f>
        <v>22567409.829999998</v>
      </c>
    </row>
    <row r="14" spans="2:9" ht="23.1" customHeight="1" x14ac:dyDescent="0.25">
      <c r="B14" s="10" t="s">
        <v>15</v>
      </c>
      <c r="C14" s="22">
        <v>7160886</v>
      </c>
      <c r="D14" s="22">
        <v>330000</v>
      </c>
      <c r="E14" s="26">
        <f t="shared" ref="E14:E79" si="2">SUM(C14:D14)</f>
        <v>7490886</v>
      </c>
      <c r="F14" s="23">
        <v>1781376.05</v>
      </c>
      <c r="G14" s="23">
        <v>1781376.05</v>
      </c>
      <c r="H14" s="30">
        <f t="shared" ref="H14:H79" si="3">SUM(E14-F14)</f>
        <v>5709509.9500000002</v>
      </c>
    </row>
    <row r="15" spans="2:9" x14ac:dyDescent="0.25">
      <c r="B15" s="10" t="s">
        <v>16</v>
      </c>
      <c r="C15" s="22">
        <v>21643109</v>
      </c>
      <c r="D15" s="22">
        <v>31000</v>
      </c>
      <c r="E15" s="26">
        <f t="shared" si="2"/>
        <v>21674109</v>
      </c>
      <c r="F15" s="23">
        <v>5180385.04</v>
      </c>
      <c r="G15" s="23">
        <v>3312762.31</v>
      </c>
      <c r="H15" s="30">
        <f t="shared" si="3"/>
        <v>16493723.960000001</v>
      </c>
    </row>
    <row r="16" spans="2:9" x14ac:dyDescent="0.25">
      <c r="B16" s="10" t="s">
        <v>17</v>
      </c>
      <c r="C16" s="22">
        <v>14007207</v>
      </c>
      <c r="D16" s="22">
        <v>630556</v>
      </c>
      <c r="E16" s="26">
        <f t="shared" si="2"/>
        <v>14637763</v>
      </c>
      <c r="F16" s="23">
        <v>3632341.1</v>
      </c>
      <c r="G16" s="23">
        <v>3632341.1</v>
      </c>
      <c r="H16" s="30">
        <f t="shared" si="3"/>
        <v>11005421.9</v>
      </c>
    </row>
    <row r="17" spans="2:8" x14ac:dyDescent="0.25">
      <c r="B17" s="10" t="s">
        <v>18</v>
      </c>
      <c r="C17" s="22">
        <v>18889286</v>
      </c>
      <c r="D17" s="22">
        <v>900977.34</v>
      </c>
      <c r="E17" s="26">
        <f t="shared" si="2"/>
        <v>19790263.34</v>
      </c>
      <c r="F17" s="23">
        <v>5419089.9500000002</v>
      </c>
      <c r="G17" s="23">
        <v>5419089.9500000002</v>
      </c>
      <c r="H17" s="30">
        <f t="shared" si="3"/>
        <v>14371173.390000001</v>
      </c>
    </row>
    <row r="18" spans="2:8" x14ac:dyDescent="0.25">
      <c r="B18" s="10" t="s">
        <v>19</v>
      </c>
      <c r="C18" s="22">
        <v>3441310</v>
      </c>
      <c r="D18" s="22">
        <v>-2388628</v>
      </c>
      <c r="E18" s="26">
        <f t="shared" si="2"/>
        <v>1052682</v>
      </c>
      <c r="F18" s="23">
        <v>0</v>
      </c>
      <c r="G18" s="23">
        <v>0</v>
      </c>
      <c r="H18" s="30">
        <f t="shared" si="3"/>
        <v>1052682</v>
      </c>
    </row>
    <row r="19" spans="2:8" x14ac:dyDescent="0.25">
      <c r="B19" s="10" t="s">
        <v>20</v>
      </c>
      <c r="C19" s="22">
        <v>3345000</v>
      </c>
      <c r="D19" s="22">
        <v>0</v>
      </c>
      <c r="E19" s="26">
        <f t="shared" si="2"/>
        <v>3345000</v>
      </c>
      <c r="F19" s="23">
        <v>474194.57</v>
      </c>
      <c r="G19" s="23">
        <v>474194.57</v>
      </c>
      <c r="H19" s="30">
        <f t="shared" si="3"/>
        <v>2870805.43</v>
      </c>
    </row>
    <row r="20" spans="2:8" s="9" customFormat="1" ht="24" x14ac:dyDescent="0.25">
      <c r="B20" s="12" t="s">
        <v>21</v>
      </c>
      <c r="C20" s="7">
        <f>SUM(C21:C29)</f>
        <v>186841404.63999999</v>
      </c>
      <c r="D20" s="7">
        <f t="shared" ref="D20:H20" si="4">SUM(D21:D29)</f>
        <v>22084051.549999997</v>
      </c>
      <c r="E20" s="25">
        <f t="shared" si="4"/>
        <v>208925456.19000003</v>
      </c>
      <c r="F20" s="7">
        <f t="shared" si="4"/>
        <v>83838535.249999985</v>
      </c>
      <c r="G20" s="7">
        <f t="shared" si="4"/>
        <v>42472944.619999997</v>
      </c>
      <c r="H20" s="25">
        <f t="shared" si="4"/>
        <v>125086920.94</v>
      </c>
    </row>
    <row r="21" spans="2:8" ht="22.8" x14ac:dyDescent="0.25">
      <c r="B21" s="10" t="s">
        <v>22</v>
      </c>
      <c r="C21" s="22">
        <v>607798</v>
      </c>
      <c r="D21" s="22">
        <v>13650.92</v>
      </c>
      <c r="E21" s="26">
        <f t="shared" si="2"/>
        <v>621448.92000000004</v>
      </c>
      <c r="F21" s="23">
        <v>156561.01999999999</v>
      </c>
      <c r="G21" s="23">
        <v>95657.74</v>
      </c>
      <c r="H21" s="30">
        <f t="shared" si="3"/>
        <v>464887.9</v>
      </c>
    </row>
    <row r="22" spans="2:8" x14ac:dyDescent="0.25">
      <c r="B22" s="10" t="s">
        <v>23</v>
      </c>
      <c r="C22" s="22">
        <v>244336</v>
      </c>
      <c r="D22" s="22">
        <v>-42164</v>
      </c>
      <c r="E22" s="26">
        <f t="shared" si="2"/>
        <v>202172</v>
      </c>
      <c r="F22" s="23">
        <v>32787.53</v>
      </c>
      <c r="G22" s="23">
        <v>32787.53</v>
      </c>
      <c r="H22" s="30">
        <f t="shared" si="3"/>
        <v>169384.47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121795</v>
      </c>
      <c r="D24" s="22">
        <v>3952.69</v>
      </c>
      <c r="E24" s="26">
        <f t="shared" si="2"/>
        <v>125747.69</v>
      </c>
      <c r="F24" s="23">
        <v>22543.52</v>
      </c>
      <c r="G24" s="23">
        <v>21548.49</v>
      </c>
      <c r="H24" s="30">
        <f t="shared" si="3"/>
        <v>103204.17</v>
      </c>
    </row>
    <row r="25" spans="2:8" ht="23.4" customHeight="1" x14ac:dyDescent="0.25">
      <c r="B25" s="10" t="s">
        <v>26</v>
      </c>
      <c r="C25" s="22">
        <v>184735611.63999999</v>
      </c>
      <c r="D25" s="22">
        <v>22045436.739999998</v>
      </c>
      <c r="E25" s="26">
        <f t="shared" si="2"/>
        <v>206781048.38</v>
      </c>
      <c r="F25" s="23">
        <v>83400120.030000001</v>
      </c>
      <c r="G25" s="23">
        <v>42165339.25</v>
      </c>
      <c r="H25" s="30">
        <f t="shared" si="3"/>
        <v>123380928.34999999</v>
      </c>
    </row>
    <row r="26" spans="2:8" x14ac:dyDescent="0.25">
      <c r="B26" s="10" t="s">
        <v>27</v>
      </c>
      <c r="C26" s="22">
        <v>493057</v>
      </c>
      <c r="D26" s="22">
        <v>27820.560000000001</v>
      </c>
      <c r="E26" s="26">
        <f t="shared" si="2"/>
        <v>520877.56</v>
      </c>
      <c r="F26" s="23">
        <v>129799.89</v>
      </c>
      <c r="G26" s="23">
        <v>85450.48</v>
      </c>
      <c r="H26" s="30">
        <f t="shared" si="3"/>
        <v>391077.67</v>
      </c>
    </row>
    <row r="27" spans="2:8" ht="22.8" x14ac:dyDescent="0.25">
      <c r="B27" s="10" t="s">
        <v>28</v>
      </c>
      <c r="C27" s="22">
        <v>188386</v>
      </c>
      <c r="D27" s="22">
        <v>32301.8</v>
      </c>
      <c r="E27" s="26">
        <f t="shared" si="2"/>
        <v>220687.8</v>
      </c>
      <c r="F27" s="23">
        <v>137.80000000000001</v>
      </c>
      <c r="G27" s="23">
        <v>0</v>
      </c>
      <c r="H27" s="30">
        <f t="shared" si="3"/>
        <v>220550</v>
      </c>
    </row>
    <row r="28" spans="2:8" ht="12" customHeight="1" x14ac:dyDescent="0.25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5">
      <c r="B29" s="10" t="s">
        <v>30</v>
      </c>
      <c r="C29" s="22">
        <v>450421</v>
      </c>
      <c r="D29" s="22">
        <v>3052.84</v>
      </c>
      <c r="E29" s="26">
        <f t="shared" si="2"/>
        <v>453473.84</v>
      </c>
      <c r="F29" s="23">
        <v>96585.46</v>
      </c>
      <c r="G29" s="23">
        <v>72161.13</v>
      </c>
      <c r="H29" s="30">
        <f t="shared" si="3"/>
        <v>356888.38</v>
      </c>
    </row>
    <row r="30" spans="2:8" s="9" customFormat="1" ht="24" x14ac:dyDescent="0.25">
      <c r="B30" s="12" t="s">
        <v>31</v>
      </c>
      <c r="C30" s="7">
        <f>SUM(C31:C39)</f>
        <v>192889600</v>
      </c>
      <c r="D30" s="7">
        <f t="shared" ref="D30:H30" si="5">SUM(D31:D39)</f>
        <v>37350445.93</v>
      </c>
      <c r="E30" s="25">
        <f t="shared" si="5"/>
        <v>230240045.93000001</v>
      </c>
      <c r="F30" s="7">
        <f t="shared" si="5"/>
        <v>74604706.029999986</v>
      </c>
      <c r="G30" s="7">
        <f t="shared" si="5"/>
        <v>40887909.289999992</v>
      </c>
      <c r="H30" s="25">
        <f t="shared" si="5"/>
        <v>155635339.89999998</v>
      </c>
    </row>
    <row r="31" spans="2:8" x14ac:dyDescent="0.25">
      <c r="B31" s="10" t="s">
        <v>32</v>
      </c>
      <c r="C31" s="22">
        <v>153789</v>
      </c>
      <c r="D31" s="22">
        <v>0</v>
      </c>
      <c r="E31" s="26">
        <f t="shared" si="2"/>
        <v>153789</v>
      </c>
      <c r="F31" s="23">
        <v>73140.039999999994</v>
      </c>
      <c r="G31" s="23">
        <v>73140.039999999994</v>
      </c>
      <c r="H31" s="30">
        <f t="shared" si="3"/>
        <v>80648.960000000006</v>
      </c>
    </row>
    <row r="32" spans="2:8" x14ac:dyDescent="0.25">
      <c r="B32" s="10" t="s">
        <v>33</v>
      </c>
      <c r="C32" s="22">
        <v>5577260</v>
      </c>
      <c r="D32" s="22">
        <v>591944.57999999996</v>
      </c>
      <c r="E32" s="26">
        <f t="shared" si="2"/>
        <v>6169204.5800000001</v>
      </c>
      <c r="F32" s="23">
        <v>1332439.81</v>
      </c>
      <c r="G32" s="23">
        <v>472537.44</v>
      </c>
      <c r="H32" s="30">
        <f t="shared" si="3"/>
        <v>4836764.7699999996</v>
      </c>
    </row>
    <row r="33" spans="2:8" ht="22.8" x14ac:dyDescent="0.25">
      <c r="B33" s="10" t="s">
        <v>34</v>
      </c>
      <c r="C33" s="22">
        <v>181497946</v>
      </c>
      <c r="D33" s="22">
        <v>34357601.880000003</v>
      </c>
      <c r="E33" s="26">
        <f t="shared" si="2"/>
        <v>215855547.88</v>
      </c>
      <c r="F33" s="23">
        <v>70149103.879999995</v>
      </c>
      <c r="G33" s="23">
        <v>38339742.869999997</v>
      </c>
      <c r="H33" s="30">
        <f t="shared" si="3"/>
        <v>145706444</v>
      </c>
    </row>
    <row r="34" spans="2:8" ht="24.6" customHeight="1" x14ac:dyDescent="0.25">
      <c r="B34" s="10" t="s">
        <v>35</v>
      </c>
      <c r="C34" s="22">
        <v>58750</v>
      </c>
      <c r="D34" s="22">
        <v>0</v>
      </c>
      <c r="E34" s="26">
        <f t="shared" si="2"/>
        <v>58750</v>
      </c>
      <c r="F34" s="23">
        <v>15506.8</v>
      </c>
      <c r="G34" s="23">
        <v>15506.8</v>
      </c>
      <c r="H34" s="30">
        <f t="shared" si="3"/>
        <v>43243.199999999997</v>
      </c>
    </row>
    <row r="35" spans="2:8" ht="22.8" x14ac:dyDescent="0.25">
      <c r="B35" s="10" t="s">
        <v>36</v>
      </c>
      <c r="C35" s="22">
        <v>4502467</v>
      </c>
      <c r="D35" s="22">
        <v>56599.47</v>
      </c>
      <c r="E35" s="26">
        <f t="shared" si="2"/>
        <v>4559066.47</v>
      </c>
      <c r="F35" s="23">
        <v>951623.59</v>
      </c>
      <c r="G35" s="23">
        <v>912724.71</v>
      </c>
      <c r="H35" s="30">
        <f t="shared" si="3"/>
        <v>3607442.88</v>
      </c>
    </row>
    <row r="36" spans="2:8" x14ac:dyDescent="0.25">
      <c r="B36" s="10" t="s">
        <v>37</v>
      </c>
      <c r="C36" s="22">
        <v>247651</v>
      </c>
      <c r="D36" s="22">
        <v>0</v>
      </c>
      <c r="E36" s="26">
        <f t="shared" si="2"/>
        <v>247651</v>
      </c>
      <c r="F36" s="23">
        <v>44265.599999999999</v>
      </c>
      <c r="G36" s="23">
        <v>44265.599999999999</v>
      </c>
      <c r="H36" s="30">
        <f t="shared" si="3"/>
        <v>203385.4</v>
      </c>
    </row>
    <row r="37" spans="2:8" x14ac:dyDescent="0.25">
      <c r="B37" s="10" t="s">
        <v>38</v>
      </c>
      <c r="C37" s="22">
        <v>132808</v>
      </c>
      <c r="D37" s="22">
        <v>0</v>
      </c>
      <c r="E37" s="26">
        <f t="shared" si="2"/>
        <v>132808</v>
      </c>
      <c r="F37" s="23">
        <v>5710.83</v>
      </c>
      <c r="G37" s="23">
        <v>5710.83</v>
      </c>
      <c r="H37" s="30">
        <f t="shared" si="3"/>
        <v>127097.17</v>
      </c>
    </row>
    <row r="38" spans="2:8" x14ac:dyDescent="0.25">
      <c r="B38" s="10" t="s">
        <v>39</v>
      </c>
      <c r="C38" s="22">
        <v>698929</v>
      </c>
      <c r="D38" s="22">
        <v>0</v>
      </c>
      <c r="E38" s="26">
        <f t="shared" si="2"/>
        <v>698929</v>
      </c>
      <c r="F38" s="23">
        <v>16465.48</v>
      </c>
      <c r="G38" s="23">
        <v>16056</v>
      </c>
      <c r="H38" s="30">
        <f t="shared" si="3"/>
        <v>682463.52</v>
      </c>
    </row>
    <row r="39" spans="2:8" x14ac:dyDescent="0.25">
      <c r="B39" s="10" t="s">
        <v>40</v>
      </c>
      <c r="C39" s="22">
        <v>20000</v>
      </c>
      <c r="D39" s="22">
        <v>2344300</v>
      </c>
      <c r="E39" s="26">
        <f t="shared" si="2"/>
        <v>2364300</v>
      </c>
      <c r="F39" s="23">
        <v>2016450</v>
      </c>
      <c r="G39" s="23">
        <v>1008225</v>
      </c>
      <c r="H39" s="30">
        <f t="shared" si="3"/>
        <v>347850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656914</v>
      </c>
      <c r="D50" s="7">
        <f t="shared" ref="D50:H50" si="7">SUM(D51:D59)</f>
        <v>0</v>
      </c>
      <c r="E50" s="25">
        <f t="shared" si="7"/>
        <v>656914</v>
      </c>
      <c r="F50" s="7">
        <f t="shared" si="7"/>
        <v>117089.98</v>
      </c>
      <c r="G50" s="7">
        <f t="shared" si="7"/>
        <v>117089.98</v>
      </c>
      <c r="H50" s="25">
        <f t="shared" si="7"/>
        <v>539824.02</v>
      </c>
    </row>
    <row r="51" spans="2:8" x14ac:dyDescent="0.25">
      <c r="B51" s="10" t="s">
        <v>52</v>
      </c>
      <c r="C51" s="22">
        <v>330477</v>
      </c>
      <c r="D51" s="22">
        <v>0</v>
      </c>
      <c r="E51" s="26">
        <f t="shared" si="2"/>
        <v>330477</v>
      </c>
      <c r="F51" s="23">
        <v>117089.98</v>
      </c>
      <c r="G51" s="23">
        <v>117089.98</v>
      </c>
      <c r="H51" s="30">
        <f t="shared" si="3"/>
        <v>213387.02000000002</v>
      </c>
    </row>
    <row r="52" spans="2:8" x14ac:dyDescent="0.25">
      <c r="B52" s="10" t="s">
        <v>53</v>
      </c>
      <c r="C52" s="22">
        <v>18269</v>
      </c>
      <c r="D52" s="22">
        <v>0</v>
      </c>
      <c r="E52" s="26">
        <f t="shared" si="2"/>
        <v>18269</v>
      </c>
      <c r="F52" s="23">
        <v>0</v>
      </c>
      <c r="G52" s="23">
        <v>0</v>
      </c>
      <c r="H52" s="30">
        <f t="shared" si="3"/>
        <v>18269</v>
      </c>
    </row>
    <row r="53" spans="2:8" x14ac:dyDescent="0.25">
      <c r="B53" s="10" t="s">
        <v>54</v>
      </c>
      <c r="C53" s="22">
        <v>263168</v>
      </c>
      <c r="D53" s="22">
        <v>0</v>
      </c>
      <c r="E53" s="26">
        <f t="shared" si="2"/>
        <v>263168</v>
      </c>
      <c r="F53" s="23">
        <v>0</v>
      </c>
      <c r="G53" s="23">
        <v>0</v>
      </c>
      <c r="H53" s="30">
        <f t="shared" si="3"/>
        <v>263168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45000</v>
      </c>
      <c r="D56" s="22">
        <v>0</v>
      </c>
      <c r="E56" s="26">
        <f t="shared" si="2"/>
        <v>45000</v>
      </c>
      <c r="F56" s="23">
        <v>0</v>
      </c>
      <c r="G56" s="23">
        <v>0</v>
      </c>
      <c r="H56" s="30">
        <f t="shared" si="3"/>
        <v>45000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74000000</v>
      </c>
      <c r="D77" s="7">
        <f t="shared" ref="D77:H77" si="11">SUM(D78:D84)</f>
        <v>-52693192.950000003</v>
      </c>
      <c r="E77" s="25">
        <f t="shared" si="11"/>
        <v>21306807.049999997</v>
      </c>
      <c r="F77" s="7">
        <f t="shared" si="11"/>
        <v>0</v>
      </c>
      <c r="G77" s="7">
        <f t="shared" si="11"/>
        <v>0</v>
      </c>
      <c r="H77" s="25">
        <f t="shared" si="11"/>
        <v>21306807.049999997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74000000</v>
      </c>
      <c r="D84" s="22">
        <v>-52693192.950000003</v>
      </c>
      <c r="E84" s="26">
        <f t="shared" si="12"/>
        <v>21306807.049999997</v>
      </c>
      <c r="F84" s="23">
        <v>0</v>
      </c>
      <c r="G84" s="22">
        <v>0</v>
      </c>
      <c r="H84" s="30">
        <f t="shared" si="13"/>
        <v>21306807.049999997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552077918.63999999</v>
      </c>
      <c r="D160" s="21">
        <f t="shared" ref="D160:G160" si="28">SUM(D10,D85)</f>
        <v>7351731.8699999899</v>
      </c>
      <c r="E160" s="28">
        <f>SUM(E10,E85)</f>
        <v>559429650.50999999</v>
      </c>
      <c r="F160" s="21">
        <f t="shared" si="28"/>
        <v>182790032.13999996</v>
      </c>
      <c r="G160" s="21">
        <f t="shared" si="28"/>
        <v>105840022.03999999</v>
      </c>
      <c r="H160" s="28">
        <f>SUM(H10,H85)</f>
        <v>376639618.36999995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2020-01-08T21:14:59Z</dcterms:created>
  <dcterms:modified xsi:type="dcterms:W3CDTF">2025-04-27T01:16:04Z</dcterms:modified>
</cp:coreProperties>
</file>